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\Dropbox\Numerical Methods INGE\Class Notes\ODEs\Runge-Kutta\"/>
    </mc:Choice>
  </mc:AlternateContent>
  <bookViews>
    <workbookView xWindow="120" yWindow="15" windowWidth="9375" windowHeight="47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Sheet1!$A$1:$M$30</definedName>
  </definedNames>
  <calcPr calcId="152511"/>
</workbook>
</file>

<file path=xl/calcChain.xml><?xml version="1.0" encoding="utf-8"?>
<calcChain xmlns="http://schemas.openxmlformats.org/spreadsheetml/2006/main">
  <c r="A11" i="1" l="1"/>
  <c r="C10" i="1"/>
  <c r="D10" i="1" s="1"/>
  <c r="E10" i="1" l="1"/>
  <c r="F10" i="1" s="1"/>
  <c r="A12" i="1"/>
  <c r="A13" i="1" s="1"/>
  <c r="A14" i="1" s="1"/>
  <c r="B11" i="1" l="1"/>
  <c r="A15" i="1"/>
  <c r="C11" i="1" l="1"/>
  <c r="D11" i="1" s="1"/>
  <c r="E11" i="1" s="1"/>
  <c r="F11" i="1" s="1"/>
  <c r="A16" i="1"/>
  <c r="B12" i="1" l="1"/>
  <c r="A17" i="1"/>
  <c r="C12" i="1" l="1"/>
  <c r="D12" i="1" s="1"/>
  <c r="A18" i="1"/>
  <c r="E12" i="1" l="1"/>
  <c r="F12" i="1" s="1"/>
  <c r="B13" i="1"/>
  <c r="A19" i="1"/>
  <c r="C13" i="1" l="1"/>
  <c r="D13" i="1" s="1"/>
  <c r="A20" i="1"/>
  <c r="E13" i="1" l="1"/>
  <c r="F13" i="1" s="1"/>
  <c r="B14" i="1"/>
  <c r="C14" i="1" l="1"/>
  <c r="D14" i="1"/>
  <c r="E14" i="1" s="1"/>
  <c r="F14" i="1" s="1"/>
  <c r="B15" i="1" l="1"/>
  <c r="C15" i="1" l="1"/>
  <c r="D15" i="1" s="1"/>
  <c r="E15" i="1" s="1"/>
  <c r="F15" i="1" s="1"/>
  <c r="B16" i="1" s="1"/>
  <c r="C16" i="1" l="1"/>
  <c r="D16" i="1" s="1"/>
  <c r="E16" i="1" l="1"/>
  <c r="F16" i="1" s="1"/>
  <c r="B17" i="1"/>
  <c r="C17" i="1" l="1"/>
  <c r="D17" i="1" s="1"/>
  <c r="E17" i="1" s="1"/>
  <c r="F17" i="1" s="1"/>
  <c r="B18" i="1" s="1"/>
  <c r="C18" i="1" l="1"/>
  <c r="D18" i="1" s="1"/>
  <c r="E18" i="1" l="1"/>
  <c r="F18" i="1" s="1"/>
  <c r="B19" i="1"/>
  <c r="C19" i="1" s="1"/>
  <c r="D19" i="1" s="1"/>
  <c r="E19" i="1" s="1"/>
  <c r="F19" i="1" s="1"/>
  <c r="B20" i="1" l="1"/>
</calcChain>
</file>

<file path=xl/sharedStrings.xml><?xml version="1.0" encoding="utf-8"?>
<sst xmlns="http://schemas.openxmlformats.org/spreadsheetml/2006/main" count="26" uniqueCount="20">
  <si>
    <t>Fourth-order Runge-Kutta</t>
  </si>
  <si>
    <t>t</t>
  </si>
  <si>
    <t>y</t>
  </si>
  <si>
    <t>K1</t>
  </si>
  <si>
    <t>K2</t>
  </si>
  <si>
    <t>K3</t>
  </si>
  <si>
    <t>K4</t>
  </si>
  <si>
    <t>=A10+$B$8</t>
  </si>
  <si>
    <t>=$B$8*((4*A10/B10)-A10*B10)</t>
  </si>
  <si>
    <t>=$B$8*(4*(A10+$B$8/2)/(B10+C10/2)-(A10+$B$8/2)*(B10+C10/2))</t>
  </si>
  <si>
    <t>=$B$8*(4*(A10+$B$8/2)/(B10+D10/2)-(A10+$B$8/2)*(B10+D10/2))</t>
  </si>
  <si>
    <t>=$B$8*(4*(A10+$B$8)/(B10+E10)-(A10+$B$8)*($B$10+E10))</t>
  </si>
  <si>
    <t>=B10+(1/6)*(C10+2*D10+2*E10+F10)</t>
  </si>
  <si>
    <t>A</t>
  </si>
  <si>
    <t>B</t>
  </si>
  <si>
    <t>C</t>
  </si>
  <si>
    <t>D</t>
  </si>
  <si>
    <t>E</t>
  </si>
  <si>
    <t>F</t>
  </si>
  <si>
    <t>Order of Computation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</si>
</sst>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0"/>
      <name val="Arial"/>
    </font>
    <font>
      <i/>
      <sz val="10"/>
      <name val="Arial"/>
    </font>
    <font>
      <sz val="11"/>
      <color rgb="FF006100"/>
      <name val="Calibri"/>
      <family val="2"/>
      <scheme val="minor"/>
    </font>
    <font>
      <sz val="36"/>
      <color rgb="FF00610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3" borderId="0" xfId="0" quotePrefix="1" applyFill="1"/>
    <xf numFmtId="0" fontId="0" fillId="3" borderId="0" xfId="0" applyFill="1"/>
    <xf numFmtId="0" fontId="0" fillId="4" borderId="0" xfId="0" quotePrefix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6" borderId="0" xfId="0" quotePrefix="1" applyFill="1"/>
    <xf numFmtId="0" fontId="0" fillId="5" borderId="0" xfId="0" quotePrefix="1" applyFill="1"/>
    <xf numFmtId="0" fontId="0" fillId="7" borderId="0" xfId="0" quotePrefix="1" applyFill="1"/>
    <xf numFmtId="0" fontId="0" fillId="8" borderId="0" xfId="0" quotePrefix="1" applyFill="1"/>
    <xf numFmtId="0" fontId="0" fillId="7" borderId="0" xfId="0" applyFill="1"/>
    <xf numFmtId="0" fontId="0" fillId="8" borderId="0" xfId="0" applyFill="1"/>
    <xf numFmtId="0" fontId="3" fillId="2" borderId="0" xfId="1" applyFont="1"/>
    <xf numFmtId="164" fontId="0" fillId="0" borderId="4" xfId="0" applyNumberFormat="1" applyBorder="1"/>
    <xf numFmtId="165" fontId="0" fillId="0" borderId="0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0" fontId="4" fillId="0" borderId="0" xfId="0" applyFo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5" fontId="0" fillId="8" borderId="0" xfId="0" applyNumberFormat="1" applyFill="1" applyBorder="1"/>
    <xf numFmtId="165" fontId="0" fillId="8" borderId="6" xfId="0" applyNumberFormat="1" applyFill="1" applyBorder="1"/>
    <xf numFmtId="165" fontId="0" fillId="4" borderId="0" xfId="0" applyNumberFormat="1" applyFill="1" applyBorder="1"/>
    <xf numFmtId="165" fontId="0" fillId="6" borderId="0" xfId="0" applyNumberFormat="1" applyFill="1" applyBorder="1"/>
    <xf numFmtId="165" fontId="0" fillId="5" borderId="0" xfId="0" applyNumberFormat="1" applyFill="1" applyBorder="1"/>
    <xf numFmtId="165" fontId="0" fillId="9" borderId="5" xfId="0" applyNumberFormat="1" applyFill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</xdr:row>
          <xdr:rowOff>66675</xdr:rowOff>
        </xdr:from>
        <xdr:to>
          <xdr:col>3</xdr:col>
          <xdr:colOff>95250</xdr:colOff>
          <xdr:row>5</xdr:row>
          <xdr:rowOff>142875</xdr:rowOff>
        </xdr:to>
        <xdr:sp macro="" textlink="">
          <xdr:nvSpPr>
            <xdr:cNvPr id="1025" name="Picture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133350</xdr:rowOff>
        </xdr:from>
        <xdr:to>
          <xdr:col>1</xdr:col>
          <xdr:colOff>304800</xdr:colOff>
          <xdr:row>7</xdr:row>
          <xdr:rowOff>161925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</xdr:col>
      <xdr:colOff>123825</xdr:colOff>
      <xdr:row>23</xdr:row>
      <xdr:rowOff>19050</xdr:rowOff>
    </xdr:from>
    <xdr:to>
      <xdr:col>3</xdr:col>
      <xdr:colOff>133350</xdr:colOff>
      <xdr:row>28</xdr:row>
      <xdr:rowOff>38100</xdr:rowOff>
    </xdr:to>
    <xdr:cxnSp macro="">
      <xdr:nvCxnSpPr>
        <xdr:cNvPr id="5" name="Straight Arrow Connector 4"/>
        <xdr:cNvCxnSpPr/>
      </xdr:nvCxnSpPr>
      <xdr:spPr>
        <a:xfrm flipH="1">
          <a:off x="5133975" y="4514850"/>
          <a:ext cx="9525" cy="8286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11</xdr:row>
      <xdr:rowOff>57150</xdr:rowOff>
    </xdr:from>
    <xdr:to>
      <xdr:col>7</xdr:col>
      <xdr:colOff>533400</xdr:colOff>
      <xdr:row>19</xdr:row>
      <xdr:rowOff>123825</xdr:rowOff>
    </xdr:to>
    <xdr:sp macro="" textlink="">
      <xdr:nvSpPr>
        <xdr:cNvPr id="7" name="Down Arrow 6"/>
        <xdr:cNvSpPr/>
      </xdr:nvSpPr>
      <xdr:spPr>
        <a:xfrm>
          <a:off x="4543425" y="2276475"/>
          <a:ext cx="257175" cy="1362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971550</xdr:colOff>
      <xdr:row>11</xdr:row>
      <xdr:rowOff>47625</xdr:rowOff>
    </xdr:from>
    <xdr:to>
      <xdr:col>8</xdr:col>
      <xdr:colOff>1228725</xdr:colOff>
      <xdr:row>19</xdr:row>
      <xdr:rowOff>114300</xdr:rowOff>
    </xdr:to>
    <xdr:sp macro="" textlink="">
      <xdr:nvSpPr>
        <xdr:cNvPr id="10" name="Down Arrow 9"/>
        <xdr:cNvSpPr/>
      </xdr:nvSpPr>
      <xdr:spPr>
        <a:xfrm>
          <a:off x="5981700" y="2266950"/>
          <a:ext cx="257175" cy="1362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762000</xdr:colOff>
      <xdr:row>10</xdr:row>
      <xdr:rowOff>57150</xdr:rowOff>
    </xdr:from>
    <xdr:to>
      <xdr:col>9</xdr:col>
      <xdr:colOff>1019175</xdr:colOff>
      <xdr:row>18</xdr:row>
      <xdr:rowOff>123825</xdr:rowOff>
    </xdr:to>
    <xdr:sp macro="" textlink="">
      <xdr:nvSpPr>
        <xdr:cNvPr id="11" name="Down Arrow 10"/>
        <xdr:cNvSpPr/>
      </xdr:nvSpPr>
      <xdr:spPr>
        <a:xfrm>
          <a:off x="8096250" y="2114550"/>
          <a:ext cx="257175" cy="1362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1619250</xdr:colOff>
      <xdr:row>10</xdr:row>
      <xdr:rowOff>85725</xdr:rowOff>
    </xdr:from>
    <xdr:to>
      <xdr:col>10</xdr:col>
      <xdr:colOff>1876425</xdr:colOff>
      <xdr:row>18</xdr:row>
      <xdr:rowOff>152400</xdr:rowOff>
    </xdr:to>
    <xdr:sp macro="" textlink="">
      <xdr:nvSpPr>
        <xdr:cNvPr id="13" name="Down Arrow 12"/>
        <xdr:cNvSpPr/>
      </xdr:nvSpPr>
      <xdr:spPr>
        <a:xfrm>
          <a:off x="10810875" y="2143125"/>
          <a:ext cx="257175" cy="1362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1771650</xdr:colOff>
      <xdr:row>10</xdr:row>
      <xdr:rowOff>95250</xdr:rowOff>
    </xdr:from>
    <xdr:to>
      <xdr:col>11</xdr:col>
      <xdr:colOff>2028825</xdr:colOff>
      <xdr:row>19</xdr:row>
      <xdr:rowOff>0</xdr:rowOff>
    </xdr:to>
    <xdr:sp macro="" textlink="">
      <xdr:nvSpPr>
        <xdr:cNvPr id="14" name="Down Arrow 13"/>
        <xdr:cNvSpPr/>
      </xdr:nvSpPr>
      <xdr:spPr>
        <a:xfrm>
          <a:off x="14706600" y="2152650"/>
          <a:ext cx="257175" cy="1362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1543050</xdr:colOff>
      <xdr:row>10</xdr:row>
      <xdr:rowOff>76200</xdr:rowOff>
    </xdr:from>
    <xdr:to>
      <xdr:col>12</xdr:col>
      <xdr:colOff>1800225</xdr:colOff>
      <xdr:row>18</xdr:row>
      <xdr:rowOff>142875</xdr:rowOff>
    </xdr:to>
    <xdr:sp macro="" textlink="">
      <xdr:nvSpPr>
        <xdr:cNvPr id="16" name="Down Arrow 15"/>
        <xdr:cNvSpPr/>
      </xdr:nvSpPr>
      <xdr:spPr>
        <a:xfrm>
          <a:off x="18278475" y="2133600"/>
          <a:ext cx="257175" cy="1362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topLeftCell="E1" workbookViewId="0">
      <selection activeCell="L38" sqref="L38"/>
    </sheetView>
  </sheetViews>
  <sheetFormatPr defaultRowHeight="12.75" x14ac:dyDescent="0.2"/>
  <cols>
    <col min="8" max="8" width="11.140625" customWidth="1"/>
    <col min="9" max="9" width="34.85546875" customWidth="1"/>
    <col min="10" max="10" width="27.85546875" customWidth="1"/>
    <col min="11" max="11" width="56.140625" customWidth="1"/>
    <col min="12" max="12" width="57" customWidth="1"/>
    <col min="13" max="13" width="52.7109375" customWidth="1"/>
  </cols>
  <sheetData>
    <row r="1" spans="1:13" ht="46.5" x14ac:dyDescent="0.7">
      <c r="A1" s="14" t="s">
        <v>0</v>
      </c>
      <c r="B1" s="14"/>
      <c r="C1" s="14"/>
      <c r="D1" s="14"/>
      <c r="E1" s="14"/>
      <c r="F1" s="14"/>
      <c r="G1" s="14"/>
      <c r="H1" s="14"/>
    </row>
    <row r="6" spans="1:13" ht="13.5" thickBot="1" x14ac:dyDescent="0.25"/>
    <row r="7" spans="1:13" s="1" customFormat="1" ht="13.5" thickBot="1" x14ac:dyDescent="0.25">
      <c r="H7" s="20" t="s">
        <v>13</v>
      </c>
      <c r="I7" s="21" t="s">
        <v>14</v>
      </c>
      <c r="J7" s="21" t="s">
        <v>15</v>
      </c>
      <c r="K7" s="21" t="s">
        <v>16</v>
      </c>
      <c r="L7" s="21" t="s">
        <v>17</v>
      </c>
      <c r="M7" s="22" t="s">
        <v>18</v>
      </c>
    </row>
    <row r="8" spans="1:13" ht="13.5" thickBot="1" x14ac:dyDescent="0.25">
      <c r="B8">
        <v>0.1</v>
      </c>
    </row>
    <row r="9" spans="1:13" ht="16.5" thickBot="1" x14ac:dyDescent="0.3">
      <c r="A9" s="30" t="s">
        <v>1</v>
      </c>
      <c r="B9" s="31" t="s">
        <v>2</v>
      </c>
      <c r="C9" s="31" t="s">
        <v>3</v>
      </c>
      <c r="D9" s="31" t="s">
        <v>4</v>
      </c>
      <c r="E9" s="31" t="s">
        <v>5</v>
      </c>
      <c r="F9" s="32" t="s">
        <v>6</v>
      </c>
      <c r="H9" s="33" t="s">
        <v>1</v>
      </c>
      <c r="I9" s="34" t="s">
        <v>2</v>
      </c>
      <c r="J9" s="34" t="s">
        <v>3</v>
      </c>
      <c r="K9" s="34" t="s">
        <v>4</v>
      </c>
      <c r="L9" s="34" t="s">
        <v>5</v>
      </c>
      <c r="M9" s="35" t="s">
        <v>6</v>
      </c>
    </row>
    <row r="10" spans="1:13" x14ac:dyDescent="0.2">
      <c r="A10" s="15">
        <v>0</v>
      </c>
      <c r="B10" s="16">
        <v>3</v>
      </c>
      <c r="C10" s="25">
        <f t="shared" ref="C10:C12" si="0">$B$8*((4*A10/B10)-A10*B10)</f>
        <v>0</v>
      </c>
      <c r="D10" s="26">
        <f t="shared" ref="D10:D12" si="1">$B$8*(4*(A10+$B$8/2)/(B10+C10/2)-(A10+$B$8/2)*(B10+C10/2))</f>
        <v>-8.3333333333333367E-3</v>
      </c>
      <c r="E10" s="27">
        <f t="shared" ref="E10:E12" si="2">$B$8*(4*(A10+$B$8/2)/(B10+D10/2)-(A10+$B$8/2)*(B10+D10/2))</f>
        <v>-8.3032278627723673E-3</v>
      </c>
      <c r="F10" s="28">
        <f t="shared" ref="F10:F12" si="3">$B$8*(4*(A10+$B$8)/(B10+E10)-(A10+$B$8)*($B$10+E10))</f>
        <v>-1.6546628730958975E-2</v>
      </c>
      <c r="H10" s="29">
        <v>0</v>
      </c>
      <c r="I10" s="29">
        <v>3</v>
      </c>
      <c r="J10" s="4" t="s">
        <v>8</v>
      </c>
      <c r="K10" s="8" t="s">
        <v>9</v>
      </c>
      <c r="L10" s="9" t="s">
        <v>10</v>
      </c>
      <c r="M10" s="10" t="s">
        <v>11</v>
      </c>
    </row>
    <row r="11" spans="1:13" x14ac:dyDescent="0.2">
      <c r="A11" s="3">
        <f t="shared" ref="A11:A12" si="4">A10+$B$8</f>
        <v>0.1</v>
      </c>
      <c r="B11" s="23">
        <f t="shared" ref="B11:B12" si="5">B10+(1/6)*(C10+2*D10+2*E10+F10)</f>
        <v>2.9916967081461383</v>
      </c>
      <c r="C11" s="25">
        <f t="shared" si="0"/>
        <v>-1.6546627805062351E-2</v>
      </c>
      <c r="D11" s="26">
        <f t="shared" si="1"/>
        <v>-2.4640226185005967E-2</v>
      </c>
      <c r="E11" s="27">
        <f t="shared" si="2"/>
        <v>-2.4552207850711154E-2</v>
      </c>
      <c r="F11" s="28">
        <f t="shared" si="3"/>
        <v>-3.2547006402358698E-2</v>
      </c>
      <c r="H11" s="2" t="s">
        <v>7</v>
      </c>
      <c r="I11" s="11" t="s">
        <v>12</v>
      </c>
      <c r="J11" s="5"/>
      <c r="K11" s="8"/>
      <c r="L11" s="9"/>
      <c r="M11" s="10"/>
    </row>
    <row r="12" spans="1:13" x14ac:dyDescent="0.2">
      <c r="A12" s="3">
        <f t="shared" si="4"/>
        <v>0.2</v>
      </c>
      <c r="B12" s="23">
        <f t="shared" si="5"/>
        <v>2.9671169577663292</v>
      </c>
      <c r="C12" s="25">
        <f t="shared" si="0"/>
        <v>-3.2380139437987274E-2</v>
      </c>
      <c r="D12" s="26">
        <f t="shared" si="1"/>
        <v>-3.9885514596026246E-2</v>
      </c>
      <c r="E12" s="27">
        <f t="shared" si="2"/>
        <v>-3.9748547669505446E-2</v>
      </c>
      <c r="F12" s="28">
        <f t="shared" si="3"/>
        <v>-4.7815094657059715E-2</v>
      </c>
      <c r="H12" s="3"/>
    </row>
    <row r="13" spans="1:13" x14ac:dyDescent="0.2">
      <c r="A13" s="3">
        <f t="shared" ref="A13:A20" si="6">A12+$B$8</f>
        <v>0.30000000000000004</v>
      </c>
      <c r="B13" s="23">
        <f t="shared" ref="B13:B20" si="7">B12+(1/6)*(C12+2*D12+2*E12+F12)</f>
        <v>2.9272063979953109</v>
      </c>
      <c r="C13" s="25">
        <f t="shared" ref="C13:C19" si="8">$B$8*((4*A13/B13)-A13*B13)</f>
        <v>-4.6821474217808155E-2</v>
      </c>
      <c r="D13" s="26">
        <f t="shared" ref="D13:D19" si="9">$B$8*(4*(A13+$B$8/2)/(B13+C13/2)-(A13+$B$8/2)*(B13+C13/2))</f>
        <v>-5.3420089263114125E-2</v>
      </c>
      <c r="E13" s="27">
        <f t="shared" ref="E13:E19" si="10">$B$8*(4*(A13+$B$8/2)/(B13+D13/2)-(A13+$B$8/2)*(B13+D13/2))</f>
        <v>-5.3249771604282861E-2</v>
      </c>
      <c r="F13" s="28">
        <f t="shared" ref="F13:F19" si="11">$B$8*(4*(A13+$B$8)/(B13+E13)-(A13+$B$8)*($B$10+E13))</f>
        <v>-6.2197631017540937E-2</v>
      </c>
      <c r="H13" s="3"/>
    </row>
    <row r="14" spans="1:13" x14ac:dyDescent="0.2">
      <c r="A14" s="3">
        <f t="shared" si="6"/>
        <v>0.4</v>
      </c>
      <c r="B14" s="23">
        <f t="shared" si="7"/>
        <v>2.8734799268336202</v>
      </c>
      <c r="C14" s="25">
        <f t="shared" si="8"/>
        <v>-5.9257583116044912E-2</v>
      </c>
      <c r="D14" s="26">
        <f t="shared" si="9"/>
        <v>-6.4678848797951743E-2</v>
      </c>
      <c r="E14" s="27">
        <f t="shared" si="10"/>
        <v>-6.4496483295644932E-2</v>
      </c>
      <c r="F14" s="28">
        <f t="shared" si="11"/>
        <v>-7.5575040975008084E-2</v>
      </c>
      <c r="H14" s="3"/>
    </row>
    <row r="15" spans="1:13" x14ac:dyDescent="0.2">
      <c r="A15" s="3">
        <f t="shared" si="6"/>
        <v>0.5</v>
      </c>
      <c r="B15" s="23">
        <f t="shared" si="7"/>
        <v>2.8079493787872458</v>
      </c>
      <c r="C15" s="25">
        <f t="shared" si="8"/>
        <v>-6.9171113681355451E-2</v>
      </c>
      <c r="D15" s="26">
        <f t="shared" si="9"/>
        <v>-7.3208959200314325E-2</v>
      </c>
      <c r="E15" s="27">
        <f t="shared" si="10"/>
        <v>-7.3040129477619828E-2</v>
      </c>
      <c r="F15" s="28">
        <f t="shared" si="11"/>
        <v>-8.7863309320279748E-2</v>
      </c>
      <c r="H15" s="3"/>
    </row>
    <row r="16" spans="1:13" x14ac:dyDescent="0.2">
      <c r="A16" s="3">
        <f t="shared" si="6"/>
        <v>0.6</v>
      </c>
      <c r="B16" s="23">
        <f t="shared" si="7"/>
        <v>2.7330272787276617</v>
      </c>
      <c r="C16" s="25">
        <f t="shared" si="8"/>
        <v>-7.6166925956583142E-2</v>
      </c>
      <c r="D16" s="26">
        <f t="shared" si="9"/>
        <v>-7.8694383093847242E-2</v>
      </c>
      <c r="E16" s="27">
        <f t="shared" si="10"/>
        <v>-7.8566978978677759E-2</v>
      </c>
      <c r="F16" s="28">
        <f t="shared" si="11"/>
        <v>-9.9017475647397588E-2</v>
      </c>
      <c r="H16" s="3"/>
    </row>
    <row r="17" spans="1:8" x14ac:dyDescent="0.2">
      <c r="A17" s="3">
        <f t="shared" si="6"/>
        <v>0.7</v>
      </c>
      <c r="B17" s="23">
        <f t="shared" si="7"/>
        <v>2.6514094244361566</v>
      </c>
      <c r="C17" s="25">
        <f t="shared" si="8"/>
        <v>-7.9994448825769449E-2</v>
      </c>
      <c r="D17" s="26">
        <f t="shared" si="9"/>
        <v>-8.0975544910295794E-2</v>
      </c>
      <c r="E17" s="27">
        <f t="shared" si="10"/>
        <v>-8.0917169727573124E-2</v>
      </c>
      <c r="F17" s="28">
        <f t="shared" si="11"/>
        <v>-0.10903685236632693</v>
      </c>
      <c r="H17" s="3"/>
    </row>
    <row r="18" spans="1:8" x14ac:dyDescent="0.2">
      <c r="A18" s="3">
        <f t="shared" si="6"/>
        <v>0.79999999999999993</v>
      </c>
      <c r="B18" s="23">
        <f t="shared" si="7"/>
        <v>2.5659399693581841</v>
      </c>
      <c r="C18" s="25">
        <f t="shared" si="8"/>
        <v>-8.0564563698541217E-2</v>
      </c>
      <c r="D18" s="26">
        <f t="shared" si="9"/>
        <v>-8.0062502187157769E-2</v>
      </c>
      <c r="E18" s="27">
        <f t="shared" si="10"/>
        <v>-8.0097218495067929E-2</v>
      </c>
      <c r="F18" s="28">
        <f t="shared" si="11"/>
        <v>-0.11797114863150322</v>
      </c>
      <c r="H18" s="3"/>
    </row>
    <row r="19" spans="1:8" x14ac:dyDescent="0.2">
      <c r="A19" s="3">
        <f t="shared" si="6"/>
        <v>0.89999999999999991</v>
      </c>
      <c r="B19" s="23">
        <f t="shared" si="7"/>
        <v>2.4794641104091015</v>
      </c>
      <c r="C19" s="25">
        <f t="shared" si="8"/>
        <v>-7.7959105728180322E-2</v>
      </c>
      <c r="D19" s="26">
        <f t="shared" si="9"/>
        <v>-7.6139249727689221E-2</v>
      </c>
      <c r="E19" s="27">
        <f t="shared" si="10"/>
        <v>-7.6283726098951496E-2</v>
      </c>
      <c r="F19" s="28">
        <f t="shared" si="11"/>
        <v>-0.12592552845740954</v>
      </c>
      <c r="H19" s="3"/>
    </row>
    <row r="20" spans="1:8" ht="13.5" thickBot="1" x14ac:dyDescent="0.25">
      <c r="A20" s="3">
        <f t="shared" si="6"/>
        <v>0.99999999999999989</v>
      </c>
      <c r="B20" s="24">
        <f t="shared" si="7"/>
        <v>2.3946756794359563</v>
      </c>
      <c r="C20" s="17"/>
      <c r="D20" s="17"/>
      <c r="E20" s="17"/>
      <c r="F20" s="18"/>
      <c r="H20" s="3"/>
    </row>
    <row r="23" spans="1:8" x14ac:dyDescent="0.2">
      <c r="C23" s="3"/>
      <c r="D23" s="19" t="s">
        <v>19</v>
      </c>
    </row>
    <row r="24" spans="1:8" x14ac:dyDescent="0.2">
      <c r="C24" s="5"/>
    </row>
    <row r="25" spans="1:8" x14ac:dyDescent="0.2">
      <c r="C25" s="7"/>
    </row>
    <row r="26" spans="1:8" x14ac:dyDescent="0.2">
      <c r="C26" s="6"/>
    </row>
    <row r="27" spans="1:8" x14ac:dyDescent="0.2">
      <c r="C27" s="12"/>
    </row>
    <row r="28" spans="1:8" x14ac:dyDescent="0.2">
      <c r="C28" s="13"/>
    </row>
  </sheetData>
  <printOptions gridLines="1" gridLinesSet="0"/>
  <pageMargins left="0.75" right="0.75" top="1" bottom="1" header="0.5" footer="0.5"/>
  <pageSetup paperSize="5" scale="53" orientation="landscape" r:id="rId1"/>
  <headerFooter alignWithMargins="0"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Equation.2" shapeId="1025" r:id="rId4">
          <objectPr defaultSize="0" r:id="rId5">
            <anchor moveWithCells="1">
              <from>
                <xdr:col>0</xdr:col>
                <xdr:colOff>76200</xdr:colOff>
                <xdr:row>2</xdr:row>
                <xdr:rowOff>66675</xdr:rowOff>
              </from>
              <to>
                <xdr:col>3</xdr:col>
                <xdr:colOff>95250</xdr:colOff>
                <xdr:row>5</xdr:row>
                <xdr:rowOff>142875</xdr:rowOff>
              </to>
            </anchor>
          </objectPr>
        </oleObject>
      </mc:Choice>
      <mc:Fallback>
        <oleObject progId="Equation.2" shapeId="1025" r:id="rId4"/>
      </mc:Fallback>
    </mc:AlternateContent>
    <mc:AlternateContent xmlns:mc="http://schemas.openxmlformats.org/markup-compatibility/2006">
      <mc:Choice Requires="x14">
        <oleObject progId="Equation.2" shapeId="1026" r:id="rId6">
          <objectPr defaultSize="0" r:id="rId7">
            <anchor moveWithCells="1">
              <from>
                <xdr:col>0</xdr:col>
                <xdr:colOff>0</xdr:colOff>
                <xdr:row>6</xdr:row>
                <xdr:rowOff>133350</xdr:rowOff>
              </from>
              <to>
                <xdr:col>1</xdr:col>
                <xdr:colOff>304800</xdr:colOff>
                <xdr:row>7</xdr:row>
                <xdr:rowOff>161925</xdr:rowOff>
              </to>
            </anchor>
          </objectPr>
        </oleObject>
      </mc:Choice>
      <mc:Fallback>
        <oleObject progId="Equation.2" shapeId="1026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SAES</dc:creator>
  <cp:keywords/>
  <dc:description/>
  <cp:lastModifiedBy>Marco Arocha</cp:lastModifiedBy>
  <cp:lastPrinted>2014-12-04T03:00:00Z</cp:lastPrinted>
  <dcterms:created xsi:type="dcterms:W3CDTF">2014-12-04T02:56:17Z</dcterms:created>
  <dcterms:modified xsi:type="dcterms:W3CDTF">2014-12-04T14:07:27Z</dcterms:modified>
</cp:coreProperties>
</file>